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 Amaxac\Documents\AMAXAC\REPORTES PREDIAL AGUA OCT-DIC 22\"/>
    </mc:Choice>
  </mc:AlternateContent>
  <bookViews>
    <workbookView xWindow="-120" yWindow="-120" windowWidth="29040" windowHeight="15840" tabRatio="601"/>
  </bookViews>
  <sheets>
    <sheet name="PREDIAL" sheetId="4" r:id="rId1"/>
    <sheet name="AGUA POT" sheetId="5" r:id="rId2"/>
  </sheets>
  <definedNames>
    <definedName name="_xlnm._FilterDatabase" localSheetId="1" hidden="1">'AGUA POT'!$A$8:$R$22</definedName>
    <definedName name="_xlnm._FilterDatabase" localSheetId="0" hidden="1">PREDIAL!$A$8:$S$8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0" i="4" l="1"/>
  <c r="S10" i="4" l="1"/>
  <c r="O22" i="5" l="1"/>
  <c r="P22" i="5"/>
  <c r="R15" i="4" l="1"/>
  <c r="Q21" i="5"/>
  <c r="Q20" i="5"/>
  <c r="Q19" i="5"/>
  <c r="Q18" i="5"/>
  <c r="Q17" i="5"/>
  <c r="Q16" i="5"/>
  <c r="Q15" i="5"/>
  <c r="Q14" i="5"/>
  <c r="Q13" i="5"/>
  <c r="Q12" i="5"/>
  <c r="Q11" i="5"/>
  <c r="Q10" i="5"/>
  <c r="R10" i="5" s="1"/>
  <c r="R21" i="4"/>
  <c r="R20" i="4"/>
  <c r="R19" i="4"/>
  <c r="R18" i="4"/>
  <c r="R17" i="4"/>
  <c r="R16" i="4"/>
  <c r="R14" i="4"/>
  <c r="R13" i="4"/>
  <c r="R12" i="4"/>
  <c r="R11" i="4"/>
  <c r="N22" i="5"/>
  <c r="M22" i="5"/>
  <c r="L22" i="5"/>
  <c r="K22" i="5"/>
  <c r="J22" i="5"/>
  <c r="I22" i="5"/>
  <c r="H22" i="5"/>
  <c r="G22" i="5"/>
  <c r="F22" i="5"/>
  <c r="E22" i="5"/>
  <c r="D22" i="5"/>
  <c r="Q9" i="5"/>
  <c r="D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S9" i="4"/>
  <c r="R9" i="4"/>
  <c r="R11" i="5" l="1"/>
  <c r="R12" i="5" s="1"/>
  <c r="R13" i="5" s="1"/>
  <c r="R14" i="5" s="1"/>
  <c r="R15" i="5" s="1"/>
  <c r="R16" i="5" s="1"/>
  <c r="R17" i="5" s="1"/>
  <c r="R18" i="5" s="1"/>
  <c r="R19" i="5" s="1"/>
  <c r="R20" i="5" s="1"/>
  <c r="R21" i="5" s="1"/>
  <c r="Q22" i="5"/>
  <c r="R22" i="4"/>
  <c r="S11" i="4"/>
  <c r="S12" i="4" s="1"/>
  <c r="S13" i="4" s="1"/>
  <c r="S14" i="4" s="1"/>
  <c r="S15" i="4" s="1"/>
  <c r="S16" i="4" s="1"/>
  <c r="S17" i="4" s="1"/>
  <c r="S18" i="4" s="1"/>
  <c r="S19" i="4" s="1"/>
  <c r="S20" i="4" s="1"/>
  <c r="S21" i="4" s="1"/>
  <c r="S22" i="4" s="1"/>
</calcChain>
</file>

<file path=xl/sharedStrings.xml><?xml version="1.0" encoding="utf-8"?>
<sst xmlns="http://schemas.openxmlformats.org/spreadsheetml/2006/main" count="77" uniqueCount="51">
  <si>
    <t>N°</t>
  </si>
  <si>
    <t>ACUMULADO MES ANTERIOR</t>
  </si>
  <si>
    <t>PREDIAL URBANO</t>
  </si>
  <si>
    <t>PREDIAL RUSTICO</t>
  </si>
  <si>
    <t>PREDIAL EJIDAL</t>
  </si>
  <si>
    <t>RECARGOS</t>
  </si>
  <si>
    <t>MULTAS</t>
  </si>
  <si>
    <t>REZAGO URBANO</t>
  </si>
  <si>
    <t>REZAGO RUSTICO</t>
  </si>
  <si>
    <t>REZAGO EJIDAL</t>
  </si>
  <si>
    <t>TRASLADO DE DOMINIO URBANO</t>
  </si>
  <si>
    <t>TRASLADO DE DOMINIO RUSTICO</t>
  </si>
  <si>
    <t>GASTOS DE EJECUCION</t>
  </si>
  <si>
    <t>MANIFESTACIONES</t>
  </si>
  <si>
    <t>OTROS</t>
  </si>
  <si>
    <t>IMPUESTO S/TRANS.</t>
  </si>
  <si>
    <t>TOTAL RECAUDADO</t>
  </si>
  <si>
    <t>TOTAL ACUMULADO                          AL CORTE</t>
  </si>
  <si>
    <t>TOTAL</t>
  </si>
  <si>
    <t>ABRIL</t>
  </si>
  <si>
    <t>JULIO</t>
  </si>
  <si>
    <t>ENERO</t>
  </si>
  <si>
    <t>FEBRERO</t>
  </si>
  <si>
    <t>MARZO</t>
  </si>
  <si>
    <t>JUNIO</t>
  </si>
  <si>
    <t>AGOSTO</t>
  </si>
  <si>
    <t>SEPTIEMBRE</t>
  </si>
  <si>
    <t>OCTUBRE</t>
  </si>
  <si>
    <t>NOVIEMBRE</t>
  </si>
  <si>
    <t>DICIEMBRE</t>
  </si>
  <si>
    <t>MAYO</t>
  </si>
  <si>
    <t>IMPUESTO PREDIAL:</t>
  </si>
  <si>
    <t>SERVICIO DE AGUA</t>
  </si>
  <si>
    <t>DRENAJE</t>
  </si>
  <si>
    <t>CONEXIONES Y RECONEXIONES</t>
  </si>
  <si>
    <t>SERV. ALCANTARILLADO</t>
  </si>
  <si>
    <t>INTERESES</t>
  </si>
  <si>
    <t>INDEMNIZACIONES</t>
  </si>
  <si>
    <t>REZAGO SERVICIO DE AGUA</t>
  </si>
  <si>
    <t>REZAGO DE CONEX. Y RECONEXIONES</t>
  </si>
  <si>
    <t>DESCUENTOS DEL MES</t>
  </si>
  <si>
    <t>PALACIO MUNICIPAL S/N</t>
  </si>
  <si>
    <t>MOVIMIENTOS DEL EJERCICIO FISCAL 2018</t>
  </si>
  <si>
    <t>AGUA POTABLE:</t>
  </si>
  <si>
    <t>MUNICIPIO DE HUEYOTLIPAN</t>
  </si>
  <si>
    <t>MOVIMIENTOS DEL MES DE MAYO 2018</t>
  </si>
  <si>
    <t>MUNICIPIO DE AMAXAC DE GUERRERO, TLAXCALA</t>
  </si>
  <si>
    <t>MHT850101SD4</t>
  </si>
  <si>
    <t>AMAXAC DE GUERRERO, TLAXCALA, C.P. 90620</t>
  </si>
  <si>
    <t>CAPTACION DE AGUA POTABLE 2022</t>
  </si>
  <si>
    <t>CAPTACION DE IMPUESTO PREDIAL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</si>
</sst>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Consolas"/>
      <family val="3"/>
    </font>
    <font>
      <sz val="10"/>
      <name val="Consolas"/>
      <family val="3"/>
    </font>
    <font>
      <b/>
      <sz val="10"/>
      <name val="Consolas"/>
      <family val="3"/>
    </font>
    <font>
      <b/>
      <sz val="8"/>
      <name val="Consolas"/>
      <family val="3"/>
    </font>
    <font>
      <b/>
      <sz val="7"/>
      <name val="Consolas"/>
      <family val="3"/>
    </font>
    <font>
      <b/>
      <sz val="9"/>
      <name val="Consolas"/>
      <family val="3"/>
    </font>
    <font>
      <sz val="8"/>
      <name val="Consolas"/>
      <family val="3"/>
    </font>
    <font>
      <sz val="9"/>
      <name val="Consolas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43" fontId="4" fillId="0" borderId="0" xfId="1" applyFont="1"/>
    <xf numFmtId="43" fontId="8" fillId="0" borderId="1" xfId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indent="1"/>
    </xf>
    <xf numFmtId="43" fontId="10" fillId="0" borderId="4" xfId="1" applyFont="1" applyBorder="1" applyAlignment="1">
      <alignment horizontal="right" vertical="center"/>
    </xf>
    <xf numFmtId="43" fontId="10" fillId="0" borderId="5" xfId="1" applyFont="1" applyBorder="1" applyAlignment="1">
      <alignment horizontal="right" vertical="center"/>
    </xf>
    <xf numFmtId="43" fontId="10" fillId="0" borderId="5" xfId="1" applyFont="1" applyBorder="1" applyAlignment="1">
      <alignment horizontal="center" vertical="center"/>
    </xf>
    <xf numFmtId="43" fontId="10" fillId="0" borderId="6" xfId="1" applyFont="1" applyBorder="1" applyAlignment="1">
      <alignment horizontal="right" vertical="center"/>
    </xf>
    <xf numFmtId="43" fontId="8" fillId="0" borderId="7" xfId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 indent="1"/>
    </xf>
    <xf numFmtId="43" fontId="10" fillId="0" borderId="10" xfId="1" applyFont="1" applyFill="1" applyBorder="1" applyAlignment="1">
      <alignment horizontal="right" vertical="center"/>
    </xf>
    <xf numFmtId="43" fontId="10" fillId="0" borderId="11" xfId="1" applyFont="1" applyFill="1" applyBorder="1" applyAlignment="1">
      <alignment horizontal="right" vertical="center"/>
    </xf>
    <xf numFmtId="43" fontId="10" fillId="0" borderId="12" xfId="1" applyFont="1" applyFill="1" applyBorder="1" applyAlignment="1">
      <alignment horizontal="right" vertical="center"/>
    </xf>
    <xf numFmtId="43" fontId="8" fillId="0" borderId="13" xfId="1" applyFont="1" applyBorder="1" applyAlignment="1">
      <alignment horizontal="right" vertical="center"/>
    </xf>
    <xf numFmtId="43" fontId="10" fillId="0" borderId="11" xfId="1" applyFont="1" applyBorder="1" applyAlignment="1">
      <alignment horizontal="right" vertical="center"/>
    </xf>
    <xf numFmtId="43" fontId="10" fillId="0" borderId="12" xfId="1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center" indent="1"/>
    </xf>
    <xf numFmtId="43" fontId="10" fillId="0" borderId="16" xfId="1" applyFont="1" applyBorder="1" applyAlignment="1">
      <alignment horizontal="right" vertical="center"/>
    </xf>
    <xf numFmtId="43" fontId="10" fillId="0" borderId="17" xfId="1" applyFont="1" applyBorder="1" applyAlignment="1">
      <alignment horizontal="right" vertical="center"/>
    </xf>
    <xf numFmtId="43" fontId="10" fillId="0" borderId="18" xfId="1" applyFont="1" applyBorder="1" applyAlignment="1">
      <alignment horizontal="right" vertical="center"/>
    </xf>
    <xf numFmtId="43" fontId="8" fillId="0" borderId="19" xfId="1" applyFont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43" fontId="5" fillId="3" borderId="21" xfId="1" applyFont="1" applyFill="1" applyBorder="1" applyAlignment="1">
      <alignment horizontal="center" vertical="center"/>
    </xf>
    <xf numFmtId="43" fontId="5" fillId="3" borderId="22" xfId="1" applyFont="1" applyFill="1" applyBorder="1" applyAlignment="1">
      <alignment horizontal="center" vertical="center"/>
    </xf>
    <xf numFmtId="43" fontId="5" fillId="3" borderId="20" xfId="1" applyFont="1" applyFill="1" applyBorder="1" applyAlignment="1">
      <alignment horizontal="center" vertical="center"/>
    </xf>
    <xf numFmtId="43" fontId="5" fillId="3" borderId="23" xfId="1" applyFont="1" applyFill="1" applyBorder="1" applyAlignment="1">
      <alignment horizontal="center" vertical="center"/>
    </xf>
    <xf numFmtId="0" fontId="10" fillId="0" borderId="0" xfId="0" applyFont="1"/>
    <xf numFmtId="43" fontId="10" fillId="0" borderId="0" xfId="0" applyNumberFormat="1" applyFont="1"/>
    <xf numFmtId="43" fontId="4" fillId="0" borderId="0" xfId="2" applyFont="1"/>
    <xf numFmtId="43" fontId="8" fillId="0" borderId="1" xfId="2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 indent="1"/>
    </xf>
    <xf numFmtId="43" fontId="10" fillId="0" borderId="4" xfId="2" applyFont="1" applyBorder="1" applyAlignment="1">
      <alignment horizontal="right" vertical="center"/>
    </xf>
    <xf numFmtId="43" fontId="10" fillId="0" borderId="5" xfId="2" applyFont="1" applyBorder="1" applyAlignment="1">
      <alignment horizontal="right" vertical="center"/>
    </xf>
    <xf numFmtId="43" fontId="10" fillId="0" borderId="5" xfId="2" applyFont="1" applyBorder="1" applyAlignment="1">
      <alignment horizontal="center" vertical="center"/>
    </xf>
    <xf numFmtId="43" fontId="10" fillId="0" borderId="6" xfId="2" applyFont="1" applyBorder="1" applyAlignment="1">
      <alignment horizontal="right" vertical="center"/>
    </xf>
    <xf numFmtId="43" fontId="8" fillId="0" borderId="7" xfId="2" applyFont="1" applyBorder="1" applyAlignment="1">
      <alignment horizontal="right" vertical="center"/>
    </xf>
    <xf numFmtId="0" fontId="9" fillId="2" borderId="9" xfId="0" applyFont="1" applyFill="1" applyBorder="1" applyAlignment="1">
      <alignment horizontal="left" vertical="center" indent="1"/>
    </xf>
    <xf numFmtId="43" fontId="10" fillId="0" borderId="10" xfId="2" applyFont="1" applyFill="1" applyBorder="1" applyAlignment="1">
      <alignment horizontal="right" vertical="center"/>
    </xf>
    <xf numFmtId="43" fontId="10" fillId="0" borderId="11" xfId="2" applyFont="1" applyFill="1" applyBorder="1" applyAlignment="1">
      <alignment horizontal="right" vertical="center"/>
    </xf>
    <xf numFmtId="43" fontId="10" fillId="0" borderId="12" xfId="2" applyFont="1" applyFill="1" applyBorder="1" applyAlignment="1">
      <alignment horizontal="right" vertical="center"/>
    </xf>
    <xf numFmtId="43" fontId="8" fillId="0" borderId="13" xfId="2" applyFont="1" applyBorder="1" applyAlignment="1">
      <alignment horizontal="right" vertical="center"/>
    </xf>
    <xf numFmtId="43" fontId="10" fillId="0" borderId="10" xfId="2" applyFont="1" applyBorder="1" applyAlignment="1">
      <alignment horizontal="right" vertical="center"/>
    </xf>
    <xf numFmtId="43" fontId="10" fillId="0" borderId="11" xfId="2" applyFont="1" applyBorder="1" applyAlignment="1">
      <alignment horizontal="right" vertical="center"/>
    </xf>
    <xf numFmtId="43" fontId="10" fillId="0" borderId="12" xfId="2" applyFont="1" applyBorder="1" applyAlignment="1">
      <alignment horizontal="right" vertical="center"/>
    </xf>
    <xf numFmtId="0" fontId="9" fillId="0" borderId="24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left" vertical="center" indent="1"/>
    </xf>
    <xf numFmtId="43" fontId="10" fillId="0" borderId="16" xfId="2" applyFont="1" applyBorder="1" applyAlignment="1">
      <alignment horizontal="right" vertical="center"/>
    </xf>
    <xf numFmtId="43" fontId="10" fillId="0" borderId="17" xfId="2" applyFont="1" applyBorder="1" applyAlignment="1">
      <alignment horizontal="right" vertical="center"/>
    </xf>
    <xf numFmtId="43" fontId="10" fillId="0" borderId="25" xfId="2" applyFont="1" applyBorder="1" applyAlignment="1">
      <alignment horizontal="right" vertical="center"/>
    </xf>
    <xf numFmtId="43" fontId="8" fillId="0" borderId="19" xfId="2" applyFont="1" applyBorder="1" applyAlignment="1">
      <alignment horizontal="right" vertical="center"/>
    </xf>
    <xf numFmtId="43" fontId="5" fillId="3" borderId="21" xfId="2" applyFont="1" applyFill="1" applyBorder="1" applyAlignment="1">
      <alignment horizontal="center" vertical="center"/>
    </xf>
    <xf numFmtId="43" fontId="5" fillId="3" borderId="22" xfId="2" applyFont="1" applyFill="1" applyBorder="1" applyAlignment="1">
      <alignment horizontal="center" vertical="center"/>
    </xf>
    <xf numFmtId="43" fontId="5" fillId="3" borderId="20" xfId="2" applyFont="1" applyFill="1" applyBorder="1" applyAlignment="1">
      <alignment horizontal="center" vertical="center"/>
    </xf>
    <xf numFmtId="43" fontId="5" fillId="3" borderId="23" xfId="2" applyFont="1" applyFill="1" applyBorder="1" applyAlignment="1">
      <alignment horizontal="center" vertical="center"/>
    </xf>
    <xf numFmtId="43" fontId="4" fillId="0" borderId="0" xfId="0" applyNumberFormat="1" applyFont="1"/>
    <xf numFmtId="0" fontId="4" fillId="4" borderId="27" xfId="0" applyFont="1" applyFill="1" applyBorder="1"/>
    <xf numFmtId="43" fontId="6" fillId="4" borderId="21" xfId="1" applyFont="1" applyFill="1" applyBorder="1" applyAlignment="1">
      <alignment horizontal="center" vertical="center" wrapText="1"/>
    </xf>
    <xf numFmtId="43" fontId="6" fillId="4" borderId="22" xfId="1" applyFont="1" applyFill="1" applyBorder="1" applyAlignment="1">
      <alignment horizontal="center" vertical="center" wrapText="1"/>
    </xf>
    <xf numFmtId="43" fontId="7" fillId="4" borderId="22" xfId="1" applyFont="1" applyFill="1" applyBorder="1" applyAlignment="1">
      <alignment horizontal="center" vertical="center" wrapText="1"/>
    </xf>
    <xf numFmtId="43" fontId="7" fillId="4" borderId="26" xfId="1" applyFont="1" applyFill="1" applyBorder="1" applyAlignment="1">
      <alignment horizontal="center" vertical="center" wrapText="1"/>
    </xf>
    <xf numFmtId="43" fontId="7" fillId="4" borderId="28" xfId="1" applyFont="1" applyFill="1" applyBorder="1" applyAlignment="1">
      <alignment horizontal="center" vertical="center" wrapText="1"/>
    </xf>
    <xf numFmtId="43" fontId="7" fillId="4" borderId="20" xfId="1" applyFont="1" applyFill="1" applyBorder="1" applyAlignment="1">
      <alignment horizontal="center" vertical="center" wrapText="1"/>
    </xf>
    <xf numFmtId="43" fontId="6" fillId="4" borderId="26" xfId="1" applyFont="1" applyFill="1" applyBorder="1" applyAlignment="1">
      <alignment horizontal="center" vertical="center" wrapText="1"/>
    </xf>
    <xf numFmtId="43" fontId="6" fillId="4" borderId="28" xfId="1" applyFont="1" applyFill="1" applyBorder="1" applyAlignment="1">
      <alignment horizontal="center" vertical="center" wrapText="1"/>
    </xf>
    <xf numFmtId="43" fontId="6" fillId="4" borderId="20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5" fillId="4" borderId="29" xfId="1" applyFont="1" applyFill="1" applyBorder="1" applyAlignment="1">
      <alignment horizontal="center"/>
    </xf>
    <xf numFmtId="43" fontId="5" fillId="4" borderId="30" xfId="1" applyFont="1" applyFill="1" applyBorder="1" applyAlignment="1">
      <alignment horizontal="center"/>
    </xf>
    <xf numFmtId="43" fontId="5" fillId="4" borderId="23" xfId="1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4" borderId="31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43" fontId="6" fillId="4" borderId="29" xfId="1" applyFont="1" applyFill="1" applyBorder="1" applyAlignment="1">
      <alignment horizontal="center"/>
    </xf>
    <xf numFmtId="43" fontId="6" fillId="4" borderId="30" xfId="1" applyFont="1" applyFill="1" applyBorder="1" applyAlignment="1">
      <alignment horizontal="center"/>
    </xf>
    <xf numFmtId="43" fontId="6" fillId="4" borderId="23" xfId="1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abSelected="1" workbookViewId="0">
      <selection activeCell="I37" sqref="I37"/>
    </sheetView>
  </sheetViews>
  <sheetFormatPr baseColWidth="10" defaultRowHeight="12.75" x14ac:dyDescent="0.2"/>
  <cols>
    <col min="1" max="1" width="7.5703125" style="1" bestFit="1" customWidth="1"/>
    <col min="2" max="2" width="25.85546875" style="1" bestFit="1" customWidth="1"/>
    <col min="3" max="3" width="14.140625" style="1" bestFit="1" customWidth="1"/>
    <col min="4" max="4" width="15" style="1" bestFit="1" customWidth="1"/>
    <col min="5" max="5" width="13" style="1" bestFit="1" customWidth="1"/>
    <col min="6" max="6" width="12.42578125" style="1" hidden="1" customWidth="1"/>
    <col min="7" max="7" width="13.28515625" style="1" bestFit="1" customWidth="1"/>
    <col min="8" max="10" width="11.5703125" style="1" bestFit="1" customWidth="1"/>
    <col min="11" max="11" width="12.85546875" style="1" hidden="1" customWidth="1"/>
    <col min="12" max="13" width="15.28515625" style="1" bestFit="1" customWidth="1"/>
    <col min="14" max="14" width="15.28515625" style="1" hidden="1" customWidth="1"/>
    <col min="15" max="15" width="15.140625" style="1" bestFit="1" customWidth="1"/>
    <col min="16" max="16" width="11.7109375" style="1" bestFit="1" customWidth="1"/>
    <col min="17" max="17" width="14.42578125" style="1" bestFit="1" customWidth="1"/>
    <col min="18" max="19" width="14.7109375" style="1" bestFit="1" customWidth="1"/>
    <col min="20" max="16384" width="11.42578125" style="1"/>
  </cols>
  <sheetData>
    <row r="1" spans="1:19" ht="18.75" x14ac:dyDescent="0.3">
      <c r="A1" s="80" t="s">
        <v>46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ht="18.75" x14ac:dyDescent="0.3">
      <c r="A2" s="80" t="s">
        <v>41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ht="18.75" x14ac:dyDescent="0.3">
      <c r="A3" s="80" t="s">
        <v>47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ht="18.75" x14ac:dyDescent="0.3">
      <c r="A4" s="80" t="s">
        <v>48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ht="19.5" customHeight="1" x14ac:dyDescent="0.3">
      <c r="A5" s="80" t="s">
        <v>50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</row>
    <row r="6" spans="1:19" ht="19.5" thickBot="1" x14ac:dyDescent="0.35">
      <c r="B6" s="2" t="s">
        <v>31</v>
      </c>
    </row>
    <row r="7" spans="1:19" ht="13.5" thickBot="1" x14ac:dyDescent="0.25">
      <c r="A7" s="78" t="s">
        <v>0</v>
      </c>
      <c r="B7" s="76" t="s">
        <v>44</v>
      </c>
      <c r="C7" s="73" t="s">
        <v>42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5"/>
      <c r="S7" s="62"/>
    </row>
    <row r="8" spans="1:19" ht="27.75" thickBot="1" x14ac:dyDescent="0.25">
      <c r="A8" s="79"/>
      <c r="B8" s="77"/>
      <c r="C8" s="63" t="s">
        <v>1</v>
      </c>
      <c r="D8" s="64" t="s">
        <v>2</v>
      </c>
      <c r="E8" s="64" t="s">
        <v>3</v>
      </c>
      <c r="F8" s="64" t="s">
        <v>4</v>
      </c>
      <c r="G8" s="64" t="s">
        <v>5</v>
      </c>
      <c r="H8" s="64" t="s">
        <v>6</v>
      </c>
      <c r="I8" s="64" t="s">
        <v>7</v>
      </c>
      <c r="J8" s="64" t="s">
        <v>8</v>
      </c>
      <c r="K8" s="65" t="s">
        <v>9</v>
      </c>
      <c r="L8" s="65" t="s">
        <v>10</v>
      </c>
      <c r="M8" s="65" t="s">
        <v>11</v>
      </c>
      <c r="N8" s="65" t="s">
        <v>12</v>
      </c>
      <c r="O8" s="66" t="s">
        <v>13</v>
      </c>
      <c r="P8" s="66" t="s">
        <v>14</v>
      </c>
      <c r="Q8" s="67" t="s">
        <v>15</v>
      </c>
      <c r="R8" s="68" t="s">
        <v>16</v>
      </c>
      <c r="S8" s="68" t="s">
        <v>17</v>
      </c>
    </row>
    <row r="9" spans="1:19" ht="13.5" thickBot="1" x14ac:dyDescent="0.25">
      <c r="A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>
        <f>+C9+D9+E9+F9+G9+H9+I9+J9+K9+L9+M9+N9+O9+P9</f>
        <v>0</v>
      </c>
      <c r="S9" s="5">
        <f>+D9+E9+F9+G9+H9+I9+J9+K9+L9+M9+N9+O9+P9+Q9</f>
        <v>0</v>
      </c>
    </row>
    <row r="10" spans="1:19" x14ac:dyDescent="0.2">
      <c r="A10" s="6">
        <v>1</v>
      </c>
      <c r="B10" s="7" t="s">
        <v>21</v>
      </c>
      <c r="C10" s="8">
        <v>0</v>
      </c>
      <c r="D10" s="9">
        <v>212939.26</v>
      </c>
      <c r="E10" s="9">
        <v>0</v>
      </c>
      <c r="F10" s="9">
        <v>0</v>
      </c>
      <c r="G10" s="9">
        <v>0</v>
      </c>
      <c r="H10" s="10">
        <v>0</v>
      </c>
      <c r="I10" s="9">
        <v>0</v>
      </c>
      <c r="J10" s="9">
        <v>0</v>
      </c>
      <c r="K10" s="9">
        <v>0</v>
      </c>
      <c r="L10" s="9">
        <v>0</v>
      </c>
      <c r="M10" s="11">
        <v>0</v>
      </c>
      <c r="N10" s="9">
        <v>0</v>
      </c>
      <c r="O10" s="11">
        <v>0</v>
      </c>
      <c r="P10" s="11">
        <v>0</v>
      </c>
      <c r="Q10" s="9">
        <v>30886</v>
      </c>
      <c r="R10" s="12">
        <f>SUM(D10:Q10)</f>
        <v>243825.26</v>
      </c>
      <c r="S10" s="12">
        <f>+C10+R10</f>
        <v>243825.26</v>
      </c>
    </row>
    <row r="11" spans="1:19" x14ac:dyDescent="0.2">
      <c r="A11" s="13">
        <v>2</v>
      </c>
      <c r="B11" s="14" t="s">
        <v>22</v>
      </c>
      <c r="C11" s="15">
        <v>0</v>
      </c>
      <c r="D11" s="16">
        <v>99686.080000000002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7">
        <v>0</v>
      </c>
      <c r="N11" s="16">
        <v>0</v>
      </c>
      <c r="O11" s="17">
        <v>0</v>
      </c>
      <c r="P11" s="17">
        <v>0</v>
      </c>
      <c r="Q11" s="16">
        <v>7414</v>
      </c>
      <c r="R11" s="18">
        <f t="shared" ref="R11:R21" si="0">SUM(D11:Q11)</f>
        <v>107100.08</v>
      </c>
      <c r="S11" s="18">
        <f>C11+R11</f>
        <v>107100.08</v>
      </c>
    </row>
    <row r="12" spans="1:19" x14ac:dyDescent="0.2">
      <c r="A12" s="13">
        <v>3</v>
      </c>
      <c r="B12" s="14" t="s">
        <v>23</v>
      </c>
      <c r="C12" s="15">
        <v>0</v>
      </c>
      <c r="D12" s="16">
        <v>99924.5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7">
        <v>0</v>
      </c>
      <c r="N12" s="16">
        <v>0</v>
      </c>
      <c r="O12" s="17">
        <v>0</v>
      </c>
      <c r="P12" s="17">
        <v>0</v>
      </c>
      <c r="Q12" s="16">
        <v>22506.639999999999</v>
      </c>
      <c r="R12" s="18">
        <f t="shared" si="0"/>
        <v>122431.14</v>
      </c>
      <c r="S12" s="18">
        <f>C12+R12</f>
        <v>122431.14</v>
      </c>
    </row>
    <row r="13" spans="1:19" x14ac:dyDescent="0.2">
      <c r="A13" s="13">
        <v>4</v>
      </c>
      <c r="B13" s="14" t="s">
        <v>19</v>
      </c>
      <c r="C13" s="15">
        <v>0</v>
      </c>
      <c r="D13" s="16">
        <v>61071.8</v>
      </c>
      <c r="E13" s="16">
        <v>435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7">
        <v>0</v>
      </c>
      <c r="N13" s="16">
        <v>0</v>
      </c>
      <c r="O13" s="17">
        <v>0</v>
      </c>
      <c r="P13" s="17">
        <v>0</v>
      </c>
      <c r="Q13" s="16">
        <v>22522.6</v>
      </c>
      <c r="R13" s="18">
        <f t="shared" si="0"/>
        <v>84029.4</v>
      </c>
      <c r="S13" s="18">
        <f>C13+R13</f>
        <v>84029.4</v>
      </c>
    </row>
    <row r="14" spans="1:19" x14ac:dyDescent="0.2">
      <c r="A14" s="13">
        <v>5</v>
      </c>
      <c r="B14" s="14" t="s">
        <v>30</v>
      </c>
      <c r="C14" s="15">
        <v>0</v>
      </c>
      <c r="D14" s="16">
        <v>56750.95</v>
      </c>
      <c r="E14" s="16">
        <v>432.5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7">
        <v>0</v>
      </c>
      <c r="N14" s="16">
        <v>0</v>
      </c>
      <c r="O14" s="17">
        <v>0</v>
      </c>
      <c r="P14" s="17">
        <v>0</v>
      </c>
      <c r="Q14" s="16">
        <v>26881</v>
      </c>
      <c r="R14" s="18">
        <f t="shared" si="0"/>
        <v>84064.45</v>
      </c>
      <c r="S14" s="18">
        <f>R14+C14</f>
        <v>84064.45</v>
      </c>
    </row>
    <row r="15" spans="1:19" x14ac:dyDescent="0.2">
      <c r="A15" s="13">
        <v>6</v>
      </c>
      <c r="B15" s="14" t="s">
        <v>24</v>
      </c>
      <c r="C15" s="15">
        <v>0</v>
      </c>
      <c r="D15" s="16">
        <v>43136.75</v>
      </c>
      <c r="E15" s="16">
        <v>400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7">
        <v>0</v>
      </c>
      <c r="N15" s="16">
        <v>0</v>
      </c>
      <c r="O15" s="17">
        <v>0</v>
      </c>
      <c r="P15" s="17">
        <v>0</v>
      </c>
      <c r="Q15" s="16">
        <v>35804</v>
      </c>
      <c r="R15" s="18">
        <f>SUM(D15:Q15)</f>
        <v>79340.75</v>
      </c>
      <c r="S15" s="18">
        <f t="shared" ref="S15:S21" si="1">R15+C15</f>
        <v>79340.75</v>
      </c>
    </row>
    <row r="16" spans="1:19" x14ac:dyDescent="0.2">
      <c r="A16" s="13">
        <v>7</v>
      </c>
      <c r="B16" s="14" t="s">
        <v>20</v>
      </c>
      <c r="C16" s="15">
        <v>0</v>
      </c>
      <c r="D16" s="16">
        <v>44835.25</v>
      </c>
      <c r="E16" s="16"/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7">
        <v>0</v>
      </c>
      <c r="N16" s="16">
        <v>0</v>
      </c>
      <c r="O16" s="17">
        <v>0</v>
      </c>
      <c r="P16" s="17">
        <v>0</v>
      </c>
      <c r="Q16" s="16">
        <v>26918</v>
      </c>
      <c r="R16" s="18">
        <f t="shared" si="0"/>
        <v>71753.25</v>
      </c>
      <c r="S16" s="18">
        <f t="shared" si="1"/>
        <v>71753.25</v>
      </c>
    </row>
    <row r="17" spans="1:19" x14ac:dyDescent="0.2">
      <c r="A17" s="13">
        <v>8</v>
      </c>
      <c r="B17" s="14" t="s">
        <v>25</v>
      </c>
      <c r="C17" s="15">
        <v>0</v>
      </c>
      <c r="D17" s="16">
        <v>24089.5</v>
      </c>
      <c r="E17" s="16"/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7">
        <v>0</v>
      </c>
      <c r="N17" s="16">
        <v>0</v>
      </c>
      <c r="O17" s="17">
        <v>0</v>
      </c>
      <c r="P17" s="17">
        <v>0</v>
      </c>
      <c r="Q17" s="16">
        <v>54781</v>
      </c>
      <c r="R17" s="18">
        <f t="shared" si="0"/>
        <v>78870.5</v>
      </c>
      <c r="S17" s="18">
        <f t="shared" si="1"/>
        <v>78870.5</v>
      </c>
    </row>
    <row r="18" spans="1:19" x14ac:dyDescent="0.2">
      <c r="A18" s="13">
        <v>9</v>
      </c>
      <c r="B18" s="14" t="s">
        <v>26</v>
      </c>
      <c r="C18" s="15">
        <v>0</v>
      </c>
      <c r="D18" s="16">
        <v>41448.449999999997</v>
      </c>
      <c r="E18" s="16"/>
      <c r="F18" s="16">
        <v>0</v>
      </c>
      <c r="G18" s="16">
        <v>1952.4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7">
        <v>0</v>
      </c>
      <c r="N18" s="16">
        <v>0</v>
      </c>
      <c r="O18" s="17">
        <v>0</v>
      </c>
      <c r="P18" s="17">
        <v>0</v>
      </c>
      <c r="Q18" s="16">
        <v>52335</v>
      </c>
      <c r="R18" s="18">
        <f t="shared" si="0"/>
        <v>95735.85</v>
      </c>
      <c r="S18" s="18">
        <f t="shared" si="1"/>
        <v>95735.85</v>
      </c>
    </row>
    <row r="19" spans="1:19" x14ac:dyDescent="0.2">
      <c r="A19" s="13">
        <v>10</v>
      </c>
      <c r="B19" s="14" t="s">
        <v>27</v>
      </c>
      <c r="C19" s="15">
        <v>0</v>
      </c>
      <c r="D19" s="19">
        <v>22563.9</v>
      </c>
      <c r="E19" s="19"/>
      <c r="F19" s="19">
        <v>0</v>
      </c>
      <c r="G19" s="19">
        <v>1279.5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20">
        <v>0</v>
      </c>
      <c r="N19" s="19">
        <v>0</v>
      </c>
      <c r="O19" s="20">
        <v>0</v>
      </c>
      <c r="P19" s="20">
        <v>0</v>
      </c>
      <c r="Q19" s="19">
        <v>20002.36</v>
      </c>
      <c r="R19" s="18">
        <f t="shared" si="0"/>
        <v>43845.760000000002</v>
      </c>
      <c r="S19" s="18">
        <f t="shared" si="1"/>
        <v>43845.760000000002</v>
      </c>
    </row>
    <row r="20" spans="1:19" x14ac:dyDescent="0.2">
      <c r="A20" s="13">
        <v>11</v>
      </c>
      <c r="B20" s="14" t="s">
        <v>28</v>
      </c>
      <c r="C20" s="15">
        <v>0</v>
      </c>
      <c r="D20" s="19">
        <v>64638.28</v>
      </c>
      <c r="E20" s="19"/>
      <c r="F20" s="19">
        <v>0</v>
      </c>
      <c r="G20" s="19">
        <v>1790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20">
        <v>0</v>
      </c>
      <c r="N20" s="19">
        <v>0</v>
      </c>
      <c r="O20" s="20">
        <v>0</v>
      </c>
      <c r="P20" s="20">
        <v>0</v>
      </c>
      <c r="Q20" s="19">
        <v>33464</v>
      </c>
      <c r="R20" s="18">
        <f t="shared" si="0"/>
        <v>99892.28</v>
      </c>
      <c r="S20" s="18">
        <f t="shared" si="1"/>
        <v>99892.28</v>
      </c>
    </row>
    <row r="21" spans="1:19" ht="13.5" thickBot="1" x14ac:dyDescent="0.25">
      <c r="A21" s="21">
        <v>12</v>
      </c>
      <c r="B21" s="22" t="s">
        <v>29</v>
      </c>
      <c r="C21" s="23">
        <v>0</v>
      </c>
      <c r="D21" s="24">
        <v>99955.5</v>
      </c>
      <c r="E21" s="24">
        <v>140</v>
      </c>
      <c r="F21" s="24">
        <v>0</v>
      </c>
      <c r="G21" s="24">
        <v>1582.25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5">
        <v>0</v>
      </c>
      <c r="N21" s="24">
        <v>0</v>
      </c>
      <c r="O21" s="25">
        <v>0</v>
      </c>
      <c r="P21" s="25">
        <v>0</v>
      </c>
      <c r="Q21" s="24">
        <v>12320</v>
      </c>
      <c r="R21" s="26">
        <f t="shared" si="0"/>
        <v>113997.75</v>
      </c>
      <c r="S21" s="26">
        <f t="shared" si="1"/>
        <v>113997.75</v>
      </c>
    </row>
    <row r="22" spans="1:19" ht="13.5" thickBot="1" x14ac:dyDescent="0.25">
      <c r="A22" s="27"/>
      <c r="B22" s="28" t="s">
        <v>18</v>
      </c>
      <c r="C22" s="29"/>
      <c r="D22" s="30">
        <f t="shared" ref="D22:N22" si="2">SUM(D10:D21)</f>
        <v>871040.22</v>
      </c>
      <c r="E22" s="30">
        <f t="shared" si="2"/>
        <v>1407.5</v>
      </c>
      <c r="F22" s="30">
        <f t="shared" si="2"/>
        <v>0</v>
      </c>
      <c r="G22" s="30">
        <f t="shared" si="2"/>
        <v>6604.15</v>
      </c>
      <c r="H22" s="30">
        <f t="shared" si="2"/>
        <v>0</v>
      </c>
      <c r="I22" s="30">
        <f t="shared" si="2"/>
        <v>0</v>
      </c>
      <c r="J22" s="30">
        <f t="shared" si="2"/>
        <v>0</v>
      </c>
      <c r="K22" s="30">
        <f t="shared" si="2"/>
        <v>0</v>
      </c>
      <c r="L22" s="30">
        <f t="shared" si="2"/>
        <v>0</v>
      </c>
      <c r="M22" s="30">
        <f t="shared" si="2"/>
        <v>0</v>
      </c>
      <c r="N22" s="30">
        <f t="shared" si="2"/>
        <v>0</v>
      </c>
      <c r="O22" s="30">
        <f>SUM(O10:O21)</f>
        <v>0</v>
      </c>
      <c r="P22" s="30">
        <f>SUM(P10:P21)</f>
        <v>0</v>
      </c>
      <c r="Q22" s="30">
        <f>SUM(Q10:Q21)</f>
        <v>345834.6</v>
      </c>
      <c r="R22" s="31">
        <f>SUM(R10:R21)</f>
        <v>1224886.47</v>
      </c>
      <c r="S22" s="32">
        <f>+S21</f>
        <v>113997.75</v>
      </c>
    </row>
    <row r="24" spans="1:19" s="33" customFormat="1" ht="12" x14ac:dyDescent="0.2">
      <c r="R24" s="34"/>
    </row>
    <row r="25" spans="1:19" s="33" customFormat="1" ht="12" x14ac:dyDescent="0.2"/>
    <row r="26" spans="1:19" s="33" customFormat="1" ht="12" x14ac:dyDescent="0.2"/>
    <row r="27" spans="1:19" s="33" customFormat="1" ht="12" x14ac:dyDescent="0.2"/>
    <row r="28" spans="1:19" s="33" customFormat="1" ht="12" x14ac:dyDescent="0.2"/>
    <row r="29" spans="1:19" s="33" customFormat="1" ht="12" x14ac:dyDescent="0.2"/>
    <row r="30" spans="1:19" s="33" customFormat="1" ht="12" x14ac:dyDescent="0.2"/>
    <row r="31" spans="1:19" s="33" customFormat="1" x14ac:dyDescent="0.2">
      <c r="A31" s="1"/>
      <c r="B31" s="72"/>
      <c r="C31" s="72"/>
      <c r="D31" s="72"/>
      <c r="E31" s="1"/>
      <c r="F31" s="1"/>
      <c r="G31" s="1"/>
      <c r="H31" s="72"/>
      <c r="I31" s="72"/>
      <c r="J31" s="72"/>
      <c r="K31" s="72"/>
      <c r="L31" s="1"/>
      <c r="M31" s="1"/>
      <c r="N31" s="1"/>
      <c r="O31" s="1"/>
      <c r="P31" s="72"/>
      <c r="Q31" s="72"/>
      <c r="R31" s="72"/>
      <c r="S31" s="72"/>
    </row>
    <row r="32" spans="1:19" s="33" customForma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s="33" customForma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s="33" customForma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s="33" customForma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s="33" customForma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s="33" customForma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s="33" customFormat="1" x14ac:dyDescent="0.2">
      <c r="A38" s="1"/>
      <c r="B38" s="72"/>
      <c r="C38" s="72"/>
      <c r="D38" s="72"/>
      <c r="E38" s="1"/>
      <c r="F38" s="1"/>
      <c r="G38" s="1"/>
      <c r="H38" s="72"/>
      <c r="I38" s="72"/>
      <c r="J38" s="72"/>
      <c r="K38" s="72"/>
      <c r="L38" s="1"/>
      <c r="M38" s="1"/>
      <c r="N38" s="1"/>
      <c r="O38" s="1"/>
      <c r="P38" s="72"/>
      <c r="Q38" s="72"/>
      <c r="R38" s="72"/>
      <c r="S38" s="72"/>
    </row>
    <row r="39" spans="1:19" s="33" customFormat="1" x14ac:dyDescent="0.2">
      <c r="A39" s="1"/>
      <c r="B39" s="72"/>
      <c r="C39" s="72"/>
      <c r="D39" s="72"/>
      <c r="E39" s="1"/>
      <c r="F39" s="1"/>
      <c r="G39" s="1"/>
      <c r="H39" s="72"/>
      <c r="I39" s="72"/>
      <c r="J39" s="72"/>
      <c r="K39" s="72"/>
      <c r="L39" s="1"/>
      <c r="M39" s="1"/>
      <c r="N39" s="1"/>
      <c r="O39" s="1"/>
      <c r="P39" s="72"/>
      <c r="Q39" s="72"/>
      <c r="R39" s="72"/>
      <c r="S39" s="72"/>
    </row>
    <row r="40" spans="1:19" s="33" customFormat="1" x14ac:dyDescent="0.2">
      <c r="A40" s="1"/>
      <c r="B40" s="72"/>
      <c r="C40" s="72"/>
      <c r="D40" s="72"/>
      <c r="E40" s="1"/>
      <c r="F40" s="1"/>
      <c r="G40" s="1"/>
      <c r="H40" s="72"/>
      <c r="I40" s="72"/>
      <c r="J40" s="72"/>
      <c r="K40" s="72"/>
      <c r="L40" s="1"/>
      <c r="M40" s="1"/>
      <c r="N40" s="1"/>
      <c r="O40" s="1"/>
      <c r="P40" s="72"/>
      <c r="Q40" s="72"/>
      <c r="R40" s="72"/>
      <c r="S40" s="72"/>
    </row>
    <row r="41" spans="1:19" s="33" customForma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33" customForma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s="33" customForma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s="33" customFormat="1" ht="12" x14ac:dyDescent="0.2"/>
    <row r="45" spans="1:19" s="33" customFormat="1" ht="12" x14ac:dyDescent="0.2"/>
    <row r="46" spans="1:19" s="33" customFormat="1" ht="12" x14ac:dyDescent="0.2"/>
    <row r="47" spans="1:19" s="33" customFormat="1" ht="12" x14ac:dyDescent="0.2"/>
    <row r="48" spans="1:19" s="33" customFormat="1" ht="12" x14ac:dyDescent="0.2"/>
    <row r="49" s="33" customFormat="1" ht="12" x14ac:dyDescent="0.2"/>
    <row r="50" s="33" customFormat="1" ht="12" x14ac:dyDescent="0.2"/>
  </sheetData>
  <autoFilter ref="A8:S8"/>
  <mergeCells count="20">
    <mergeCell ref="C7:R7"/>
    <mergeCell ref="B7:B8"/>
    <mergeCell ref="A7:A8"/>
    <mergeCell ref="A5:S5"/>
    <mergeCell ref="A1:S1"/>
    <mergeCell ref="A2:S2"/>
    <mergeCell ref="A3:S3"/>
    <mergeCell ref="A4:S4"/>
    <mergeCell ref="H40:K40"/>
    <mergeCell ref="B39:D39"/>
    <mergeCell ref="B40:D40"/>
    <mergeCell ref="P31:S31"/>
    <mergeCell ref="P39:S39"/>
    <mergeCell ref="P40:S40"/>
    <mergeCell ref="P38:S38"/>
    <mergeCell ref="B38:D38"/>
    <mergeCell ref="H31:K31"/>
    <mergeCell ref="H38:K38"/>
    <mergeCell ref="H39:K39"/>
    <mergeCell ref="B31:D31"/>
  </mergeCells>
  <phoneticPr fontId="0" type="noConversion"/>
  <pageMargins left="0.19685039370078741" right="0" top="0.98425196850393704" bottom="0.98425196850393704" header="0" footer="0"/>
  <pageSetup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A3" sqref="A3:S3"/>
    </sheetView>
  </sheetViews>
  <sheetFormatPr baseColWidth="10" defaultRowHeight="12.75" x14ac:dyDescent="0.2"/>
  <cols>
    <col min="1" max="1" width="5" style="1" customWidth="1"/>
    <col min="2" max="2" width="21.85546875" style="1" customWidth="1"/>
    <col min="3" max="4" width="14.7109375" style="1" customWidth="1"/>
    <col min="5" max="5" width="12.42578125" style="1" bestFit="1" customWidth="1"/>
    <col min="6" max="7" width="14.7109375" style="1" customWidth="1"/>
    <col min="8" max="8" width="13.28515625" style="1" bestFit="1" customWidth="1"/>
    <col min="9" max="9" width="11.5703125" style="1" bestFit="1" customWidth="1"/>
    <col min="10" max="10" width="14.7109375" style="1" customWidth="1"/>
    <col min="11" max="11" width="14.140625" style="1" bestFit="1" customWidth="1"/>
    <col min="12" max="14" width="14.7109375" style="1" customWidth="1"/>
    <col min="15" max="15" width="12" style="1" bestFit="1" customWidth="1"/>
    <col min="16" max="16" width="11.5703125" style="1" customWidth="1"/>
    <col min="17" max="18" width="14.7109375" style="1" customWidth="1"/>
    <col min="19" max="16384" width="11.42578125" style="1"/>
  </cols>
  <sheetData>
    <row r="1" spans="1:19" ht="18.75" x14ac:dyDescent="0.3">
      <c r="A1" s="80" t="s">
        <v>46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ht="18.75" x14ac:dyDescent="0.3">
      <c r="A2" s="80" t="s">
        <v>41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ht="18.75" x14ac:dyDescent="0.3">
      <c r="A3" s="80" t="s">
        <v>47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ht="18.75" x14ac:dyDescent="0.3">
      <c r="A4" s="80" t="s">
        <v>48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ht="18.75" x14ac:dyDescent="0.3">
      <c r="A5" s="80" t="s">
        <v>49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</row>
    <row r="6" spans="1:19" ht="19.5" thickBot="1" x14ac:dyDescent="0.35">
      <c r="B6" s="2" t="s">
        <v>43</v>
      </c>
    </row>
    <row r="7" spans="1:19" ht="13.5" thickBot="1" x14ac:dyDescent="0.25">
      <c r="A7" s="81" t="s">
        <v>0</v>
      </c>
      <c r="B7" s="76" t="s">
        <v>44</v>
      </c>
      <c r="C7" s="83" t="s">
        <v>45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5"/>
    </row>
    <row r="8" spans="1:19" ht="34.5" thickBot="1" x14ac:dyDescent="0.25">
      <c r="A8" s="82"/>
      <c r="B8" s="77"/>
      <c r="C8" s="63" t="s">
        <v>1</v>
      </c>
      <c r="D8" s="64" t="s">
        <v>32</v>
      </c>
      <c r="E8" s="64" t="s">
        <v>33</v>
      </c>
      <c r="F8" s="64" t="s">
        <v>34</v>
      </c>
      <c r="G8" s="64" t="s">
        <v>35</v>
      </c>
      <c r="H8" s="64" t="s">
        <v>5</v>
      </c>
      <c r="I8" s="64" t="s">
        <v>6</v>
      </c>
      <c r="J8" s="64" t="s">
        <v>12</v>
      </c>
      <c r="K8" s="64" t="s">
        <v>36</v>
      </c>
      <c r="L8" s="64" t="s">
        <v>37</v>
      </c>
      <c r="M8" s="64" t="s">
        <v>38</v>
      </c>
      <c r="N8" s="64" t="s">
        <v>39</v>
      </c>
      <c r="O8" s="69" t="s">
        <v>14</v>
      </c>
      <c r="P8" s="69" t="s">
        <v>40</v>
      </c>
      <c r="Q8" s="70" t="s">
        <v>16</v>
      </c>
      <c r="R8" s="71" t="s">
        <v>17</v>
      </c>
    </row>
    <row r="9" spans="1:19" ht="5.25" customHeight="1" thickBot="1" x14ac:dyDescent="0.25">
      <c r="A9" s="3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6">
        <f>+C9+D9+E9+F9+G9+H9+I9+J9+K9+L9+M9+N9+O9+P9</f>
        <v>0</v>
      </c>
      <c r="R9" s="36"/>
    </row>
    <row r="10" spans="1:19" ht="14.25" customHeight="1" x14ac:dyDescent="0.2">
      <c r="A10" s="6">
        <v>1</v>
      </c>
      <c r="B10" s="37" t="s">
        <v>21</v>
      </c>
      <c r="C10" s="38">
        <v>0</v>
      </c>
      <c r="D10" s="39">
        <v>250475.7</v>
      </c>
      <c r="E10" s="39">
        <v>0</v>
      </c>
      <c r="F10" s="39">
        <v>0</v>
      </c>
      <c r="G10" s="39"/>
      <c r="H10" s="40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41">
        <v>0</v>
      </c>
      <c r="P10" s="41">
        <v>0</v>
      </c>
      <c r="Q10" s="42">
        <f>SUM(D10:P10)</f>
        <v>250475.7</v>
      </c>
      <c r="R10" s="42">
        <f>+C10+Q10</f>
        <v>250475.7</v>
      </c>
    </row>
    <row r="11" spans="1:19" ht="14.25" customHeight="1" x14ac:dyDescent="0.2">
      <c r="A11" s="13">
        <v>2</v>
      </c>
      <c r="B11" s="43" t="s">
        <v>22</v>
      </c>
      <c r="C11" s="44">
        <v>0</v>
      </c>
      <c r="D11" s="45">
        <v>119054</v>
      </c>
      <c r="E11" s="45">
        <v>0</v>
      </c>
      <c r="F11" s="45">
        <v>481</v>
      </c>
      <c r="G11" s="45"/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6">
        <v>0</v>
      </c>
      <c r="P11" s="46">
        <v>0</v>
      </c>
      <c r="Q11" s="47">
        <f t="shared" ref="Q11:Q21" si="0">SUM(D11:P11)</f>
        <v>119535</v>
      </c>
      <c r="R11" s="47">
        <f t="shared" ref="R11:R21" si="1">+C11+Q11</f>
        <v>119535</v>
      </c>
    </row>
    <row r="12" spans="1:19" ht="14.25" customHeight="1" x14ac:dyDescent="0.2">
      <c r="A12" s="13">
        <v>3</v>
      </c>
      <c r="B12" s="43" t="s">
        <v>23</v>
      </c>
      <c r="C12" s="44">
        <v>0</v>
      </c>
      <c r="D12" s="45">
        <v>93481.600000000006</v>
      </c>
      <c r="E12" s="45">
        <v>7161</v>
      </c>
      <c r="F12" s="45">
        <v>0</v>
      </c>
      <c r="G12" s="45"/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6">
        <v>0</v>
      </c>
      <c r="P12" s="46">
        <v>0</v>
      </c>
      <c r="Q12" s="47">
        <f t="shared" si="0"/>
        <v>100642.6</v>
      </c>
      <c r="R12" s="47">
        <f t="shared" si="1"/>
        <v>100642.6</v>
      </c>
    </row>
    <row r="13" spans="1:19" ht="14.25" customHeight="1" x14ac:dyDescent="0.2">
      <c r="A13" s="13">
        <v>4</v>
      </c>
      <c r="B13" s="43" t="s">
        <v>19</v>
      </c>
      <c r="C13" s="44">
        <v>0</v>
      </c>
      <c r="D13" s="45">
        <v>54694</v>
      </c>
      <c r="E13" s="45">
        <v>2886</v>
      </c>
      <c r="F13" s="45">
        <v>971</v>
      </c>
      <c r="G13" s="45"/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6">
        <v>0</v>
      </c>
      <c r="P13" s="46">
        <v>0</v>
      </c>
      <c r="Q13" s="47">
        <f t="shared" si="0"/>
        <v>58551</v>
      </c>
      <c r="R13" s="47">
        <f t="shared" si="1"/>
        <v>58551</v>
      </c>
    </row>
    <row r="14" spans="1:19" ht="14.25" customHeight="1" x14ac:dyDescent="0.2">
      <c r="A14" s="13">
        <v>5</v>
      </c>
      <c r="B14" s="43" t="s">
        <v>30</v>
      </c>
      <c r="C14" s="44">
        <v>0</v>
      </c>
      <c r="D14" s="45">
        <v>574739.5</v>
      </c>
      <c r="E14" s="45">
        <v>7756</v>
      </c>
      <c r="F14" s="45">
        <v>0</v>
      </c>
      <c r="G14" s="45"/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6">
        <v>0</v>
      </c>
      <c r="P14" s="46">
        <v>0</v>
      </c>
      <c r="Q14" s="47">
        <f t="shared" si="0"/>
        <v>582495.5</v>
      </c>
      <c r="R14" s="47">
        <f t="shared" si="1"/>
        <v>582495.5</v>
      </c>
    </row>
    <row r="15" spans="1:19" ht="14.25" customHeight="1" x14ac:dyDescent="0.2">
      <c r="A15" s="13">
        <v>6</v>
      </c>
      <c r="B15" s="43" t="s">
        <v>24</v>
      </c>
      <c r="C15" s="44">
        <v>0</v>
      </c>
      <c r="D15" s="45">
        <v>53970.5</v>
      </c>
      <c r="E15" s="45">
        <v>0</v>
      </c>
      <c r="F15" s="45"/>
      <c r="G15" s="45"/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6">
        <v>0</v>
      </c>
      <c r="P15" s="46">
        <v>0</v>
      </c>
      <c r="Q15" s="47">
        <f t="shared" si="0"/>
        <v>53970.5</v>
      </c>
      <c r="R15" s="47">
        <f t="shared" si="1"/>
        <v>53970.5</v>
      </c>
    </row>
    <row r="16" spans="1:19" ht="14.25" customHeight="1" x14ac:dyDescent="0.2">
      <c r="A16" s="13">
        <v>7</v>
      </c>
      <c r="B16" s="43" t="s">
        <v>20</v>
      </c>
      <c r="C16" s="44">
        <v>0</v>
      </c>
      <c r="D16" s="45">
        <v>43099</v>
      </c>
      <c r="E16" s="45">
        <v>0</v>
      </c>
      <c r="F16" s="45">
        <v>2405</v>
      </c>
      <c r="G16" s="45"/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6">
        <v>0</v>
      </c>
      <c r="P16" s="46">
        <v>0</v>
      </c>
      <c r="Q16" s="47">
        <f t="shared" si="0"/>
        <v>45504</v>
      </c>
      <c r="R16" s="47">
        <f t="shared" si="1"/>
        <v>45504</v>
      </c>
    </row>
    <row r="17" spans="1:18" ht="14.25" customHeight="1" x14ac:dyDescent="0.2">
      <c r="A17" s="13">
        <v>8</v>
      </c>
      <c r="B17" s="43" t="s">
        <v>25</v>
      </c>
      <c r="C17" s="44">
        <v>0</v>
      </c>
      <c r="D17" s="45">
        <v>40699</v>
      </c>
      <c r="E17" s="45">
        <v>6734</v>
      </c>
      <c r="F17" s="45"/>
      <c r="G17" s="45"/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6">
        <v>0</v>
      </c>
      <c r="P17" s="46">
        <v>0</v>
      </c>
      <c r="Q17" s="47">
        <f t="shared" si="0"/>
        <v>47433</v>
      </c>
      <c r="R17" s="47">
        <f t="shared" si="1"/>
        <v>47433</v>
      </c>
    </row>
    <row r="18" spans="1:18" ht="14.25" customHeight="1" x14ac:dyDescent="0.2">
      <c r="A18" s="13">
        <v>9</v>
      </c>
      <c r="B18" s="43" t="s">
        <v>26</v>
      </c>
      <c r="C18" s="44">
        <v>0</v>
      </c>
      <c r="D18" s="45">
        <v>27962</v>
      </c>
      <c r="E18" s="45">
        <v>7696</v>
      </c>
      <c r="F18" s="45"/>
      <c r="G18" s="45"/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6">
        <v>0</v>
      </c>
      <c r="P18" s="46">
        <v>0</v>
      </c>
      <c r="Q18" s="47">
        <f t="shared" si="0"/>
        <v>35658</v>
      </c>
      <c r="R18" s="47">
        <f t="shared" si="1"/>
        <v>35658</v>
      </c>
    </row>
    <row r="19" spans="1:18" ht="14.25" customHeight="1" x14ac:dyDescent="0.2">
      <c r="A19" s="13">
        <v>10</v>
      </c>
      <c r="B19" s="43" t="s">
        <v>27</v>
      </c>
      <c r="C19" s="48">
        <v>0</v>
      </c>
      <c r="D19" s="49">
        <v>15752</v>
      </c>
      <c r="E19" s="49">
        <v>3848</v>
      </c>
      <c r="F19" s="49"/>
      <c r="G19" s="49"/>
      <c r="H19" s="49"/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50">
        <v>0</v>
      </c>
      <c r="P19" s="50">
        <v>0</v>
      </c>
      <c r="Q19" s="47">
        <f t="shared" si="0"/>
        <v>19600</v>
      </c>
      <c r="R19" s="47">
        <f t="shared" si="1"/>
        <v>19600</v>
      </c>
    </row>
    <row r="20" spans="1:18" ht="14.25" customHeight="1" x14ac:dyDescent="0.2">
      <c r="A20" s="13">
        <v>11</v>
      </c>
      <c r="B20" s="43" t="s">
        <v>28</v>
      </c>
      <c r="C20" s="48"/>
      <c r="D20" s="49">
        <v>56880</v>
      </c>
      <c r="E20" s="49">
        <v>4748</v>
      </c>
      <c r="F20" s="49"/>
      <c r="G20" s="49"/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50">
        <v>0</v>
      </c>
      <c r="P20" s="50">
        <v>0</v>
      </c>
      <c r="Q20" s="47">
        <f t="shared" si="0"/>
        <v>61628</v>
      </c>
      <c r="R20" s="47">
        <f t="shared" si="1"/>
        <v>61628</v>
      </c>
    </row>
    <row r="21" spans="1:18" ht="14.25" customHeight="1" thickBot="1" x14ac:dyDescent="0.25">
      <c r="A21" s="51">
        <v>12</v>
      </c>
      <c r="B21" s="52" t="s">
        <v>29</v>
      </c>
      <c r="C21" s="53"/>
      <c r="D21" s="54">
        <v>125054</v>
      </c>
      <c r="E21" s="54">
        <v>8658</v>
      </c>
      <c r="F21" s="54"/>
      <c r="G21" s="54"/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5">
        <v>0</v>
      </c>
      <c r="P21" s="55">
        <v>0</v>
      </c>
      <c r="Q21" s="56">
        <f t="shared" si="0"/>
        <v>133712</v>
      </c>
      <c r="R21" s="56">
        <f t="shared" si="1"/>
        <v>133712</v>
      </c>
    </row>
    <row r="22" spans="1:18" ht="11.25" customHeight="1" thickBot="1" x14ac:dyDescent="0.25">
      <c r="A22" s="27"/>
      <c r="B22" s="28" t="s">
        <v>18</v>
      </c>
      <c r="C22" s="57"/>
      <c r="D22" s="58">
        <f t="shared" ref="D22:P22" si="2">SUM(D10:D21)</f>
        <v>1455861.3</v>
      </c>
      <c r="E22" s="58">
        <f t="shared" si="2"/>
        <v>49487</v>
      </c>
      <c r="F22" s="58">
        <f t="shared" si="2"/>
        <v>3857</v>
      </c>
      <c r="G22" s="58">
        <f t="shared" si="2"/>
        <v>0</v>
      </c>
      <c r="H22" s="58">
        <f t="shared" si="2"/>
        <v>0</v>
      </c>
      <c r="I22" s="58">
        <f t="shared" si="2"/>
        <v>0</v>
      </c>
      <c r="J22" s="58">
        <f t="shared" si="2"/>
        <v>0</v>
      </c>
      <c r="K22" s="58">
        <f t="shared" si="2"/>
        <v>0</v>
      </c>
      <c r="L22" s="58">
        <f t="shared" si="2"/>
        <v>0</v>
      </c>
      <c r="M22" s="58">
        <f t="shared" si="2"/>
        <v>0</v>
      </c>
      <c r="N22" s="58">
        <f t="shared" si="2"/>
        <v>0</v>
      </c>
      <c r="O22" s="58">
        <f t="shared" si="2"/>
        <v>0</v>
      </c>
      <c r="P22" s="58">
        <f t="shared" si="2"/>
        <v>0</v>
      </c>
      <c r="Q22" s="59">
        <f>SUM(Q10:Q21)</f>
        <v>1509205.3</v>
      </c>
      <c r="R22" s="60"/>
    </row>
    <row r="23" spans="1:18" ht="15" customHeight="1" x14ac:dyDescent="0.2"/>
    <row r="24" spans="1:18" x14ac:dyDescent="0.2">
      <c r="D24" s="61"/>
    </row>
  </sheetData>
  <autoFilter ref="A8:R22"/>
  <mergeCells count="8">
    <mergeCell ref="A7:A8"/>
    <mergeCell ref="B7:B8"/>
    <mergeCell ref="A1:S1"/>
    <mergeCell ref="A2:S2"/>
    <mergeCell ref="A3:S3"/>
    <mergeCell ref="A4:S4"/>
    <mergeCell ref="A5:S5"/>
    <mergeCell ref="C7:R7"/>
  </mergeCells>
  <printOptions horizontalCentered="1"/>
  <pageMargins left="0.19685039370078741" right="0" top="0.98425196850393704" bottom="0.98425196850393704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PREDIAL</vt:lpstr>
      <vt:lpstr>AGUA POT</vt:lpstr>
    </vt:vector>
  </TitlesOfParts>
  <Company>OFS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OFS</dc:creator>
  <cp:lastModifiedBy>03 Amaxac</cp:lastModifiedBy>
  <cp:lastPrinted>2019-01-28T17:33:52Z</cp:lastPrinted>
  <dcterms:created xsi:type="dcterms:W3CDTF">2007-02-16T17:54:53Z</dcterms:created>
  <dcterms:modified xsi:type="dcterms:W3CDTF">2023-01-16T15:57:40Z</dcterms:modified>
</cp:coreProperties>
</file>